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Koordynacja wydziału - Cudzoziemcy\na stronę\czerwiec 2025\"/>
    </mc:Choice>
  </mc:AlternateContent>
  <xr:revisionPtr revIDLastSave="0" documentId="8_{1F867100-5557-47DC-B5E2-E0417FBF71DA}" xr6:coauthVersionLast="36" xr6:coauthVersionMax="36" xr10:uidLastSave="{00000000-0000-0000-0000-000000000000}"/>
  <bookViews>
    <workbookView xWindow="0" yWindow="0" windowWidth="23040" windowHeight="9060" xr2:uid="{F993A0A6-CA3C-4602-A773-BF9918759A0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E12" i="1"/>
  <c r="D12" i="1"/>
  <c r="E11" i="1"/>
  <c r="D11" i="1"/>
  <c r="E10" i="1"/>
  <c r="D10" i="1"/>
  <c r="E9" i="1"/>
  <c r="D9" i="1"/>
  <c r="F9" i="1" s="1"/>
  <c r="G32" i="1" s="1"/>
  <c r="E8" i="1"/>
  <c r="D8" i="1"/>
  <c r="F8" i="1" s="1"/>
  <c r="G31" i="1" s="1"/>
  <c r="E7" i="1"/>
  <c r="D7" i="1"/>
  <c r="F7" i="1" s="1"/>
  <c r="G30" i="1" s="1"/>
  <c r="E6" i="1"/>
  <c r="D6" i="1"/>
  <c r="F6" i="1" s="1"/>
  <c r="G29" i="1" s="1"/>
  <c r="E5" i="1"/>
  <c r="D5" i="1"/>
  <c r="F5" i="1" s="1"/>
  <c r="D15" i="1" l="1"/>
  <c r="D16" i="1" s="1"/>
  <c r="D18" i="1" s="1"/>
  <c r="G28" i="1"/>
  <c r="D17" i="1" s="1"/>
</calcChain>
</file>

<file path=xl/sharedStrings.xml><?xml version="1.0" encoding="utf-8"?>
<sst xmlns="http://schemas.openxmlformats.org/spreadsheetml/2006/main" count="59" uniqueCount="43">
  <si>
    <t>wpisz daty od do</t>
  </si>
  <si>
    <t>wybierz z listy</t>
  </si>
  <si>
    <t>nie edytuj!</t>
  </si>
  <si>
    <t>wybierz podstawę pobytu</t>
  </si>
  <si>
    <t>Nieprzerwany pobyt</t>
  </si>
  <si>
    <t>Data wyjazdu</t>
  </si>
  <si>
    <t>Data powrotu</t>
  </si>
  <si>
    <t>rodzaj wyjazdu</t>
  </si>
  <si>
    <t>sposób liczenia</t>
  </si>
  <si>
    <t>liczba dni poza RP</t>
  </si>
  <si>
    <t>przerwy w pobycie w dniach</t>
  </si>
  <si>
    <t>każda ok</t>
  </si>
  <si>
    <t>wybierz rodzaj wyjazdu</t>
  </si>
  <si>
    <t>TAK</t>
  </si>
  <si>
    <t>suma przerw w pobycie</t>
  </si>
  <si>
    <t>czy suma przerw dopuszczalna (&lt;300 dni)</t>
  </si>
  <si>
    <t>czy jednorazowe przerwy dopuszczalne (&lt;180 dni)</t>
  </si>
  <si>
    <t>czy pobyt nieprzerwany?</t>
  </si>
  <si>
    <t>sposób obliczenia</t>
  </si>
  <si>
    <t>każda wiza z wyłączeniem: 09 studia, 10 szkolenie zawodowe, 11 nauka, Schengen 21 humanitarna</t>
  </si>
  <si>
    <t>służbowy</t>
  </si>
  <si>
    <t>zezw. na pobyt czasowy z wyłączeniem: 144 studia, 187 pkt 1a nauka, 187 pkt 1b staż, 181 p. krótkotrwały</t>
  </si>
  <si>
    <t>prywatny</t>
  </si>
  <si>
    <t>ruch bezwizowy</t>
  </si>
  <si>
    <t>wiza krajowa 21</t>
  </si>
  <si>
    <t>w toku pomiędzy tytułami pobytowymi liczonymi w całości</t>
  </si>
  <si>
    <t>wiza 09 studia</t>
  </si>
  <si>
    <t>wiza 10 szkolenie zawodowe</t>
  </si>
  <si>
    <t>w toku pomiędzy tytułami pobytowymi liczonymi w połowie</t>
  </si>
  <si>
    <t>zezw art. 144 studia</t>
  </si>
  <si>
    <t>zezw art. 187 pkt 1 lit. b szkolenie zawodowe</t>
  </si>
  <si>
    <t>wiza 11 nauka/studia niestacjonarne</t>
  </si>
  <si>
    <t>wiza Schengen 21 humanitarna</t>
  </si>
  <si>
    <t>zezw art. 187 pkt 1 lit. a nauka</t>
  </si>
  <si>
    <t>zezw art. 181 ust. 1</t>
  </si>
  <si>
    <t>okres zobowiązania do powrotu/opuszczenia RP</t>
  </si>
  <si>
    <t>w toku pomiędzy tytułami pobytowymi zaliczanymi w różny sposób np. wiza 09 (studia) następnie zezw. art. 114</t>
  </si>
  <si>
    <t>w toku o ochronę pow. 18 mcy (nie zakończone odmową)</t>
  </si>
  <si>
    <t>w toku o ochronę pon. 18 mcy</t>
  </si>
  <si>
    <t>w toku pomiędzy tytułami pobytowymi nie wliczanymi do pobytu np. nauka</t>
  </si>
  <si>
    <t>w toku o ochronę (jeśli zakończone odmową)</t>
  </si>
  <si>
    <t>mały ruch graniczny</t>
  </si>
  <si>
    <t>pobyt nielegalny przerywa bieg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</si>
</sst>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sz val="11"/>
      <color theme="1"/>
      <name val="Calibri  "/>
      <charset val="238"/>
    </font>
    <font>
      <sz val="11"/>
      <color theme="0"/>
      <name val="Calibri  "/>
      <charset val="238"/>
    </font>
    <font>
      <sz val="11"/>
      <name val="Calibri  "/>
      <charset val="238"/>
    </font>
    <font>
      <sz val="12"/>
      <name val="Calibri  "/>
      <charset val="238"/>
    </font>
    <font>
      <b/>
      <sz val="12"/>
      <color theme="1"/>
      <name val="Calibri  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38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4" fontId="1" fillId="0" borderId="0" xfId="0" applyNumberFormat="1" applyFont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4" fillId="0" borderId="1" xfId="0" applyFont="1" applyBorder="1"/>
    <xf numFmtId="0" fontId="2" fillId="3" borderId="0" xfId="0" applyFont="1" applyFill="1"/>
    <xf numFmtId="0" fontId="3" fillId="0" borderId="0" xfId="0" applyFont="1"/>
    <xf numFmtId="0" fontId="4" fillId="0" borderId="1" xfId="0" applyFont="1" applyBorder="1" applyAlignment="1">
      <alignment wrapText="1"/>
    </xf>
    <xf numFmtId="49" fontId="1" fillId="0" borderId="0" xfId="0" applyNumberFormat="1" applyFont="1"/>
    <xf numFmtId="0" fontId="3" fillId="4" borderId="0" xfId="0" applyFont="1" applyFill="1"/>
    <xf numFmtId="0" fontId="3" fillId="4" borderId="0" xfId="0" applyFont="1" applyFill="1" applyAlignment="1">
      <alignment wrapText="1"/>
    </xf>
    <xf numFmtId="0" fontId="4" fillId="5" borderId="1" xfId="0" applyFont="1" applyFill="1" applyBorder="1" applyAlignment="1">
      <alignment horizontal="right"/>
    </xf>
    <xf numFmtId="0" fontId="5" fillId="0" borderId="0" xfId="0" applyFont="1"/>
  </cellXfs>
  <cellStyles count="1">
    <cellStyle name="Normalny" xfId="0" builtinId="0"/>
  </cellStyles>
  <dxfs count="12">
    <dxf>
      <font>
        <strike val="0"/>
        <outline val="0"/>
        <shadow val="0"/>
        <u val="none"/>
        <vertAlign val="baseline"/>
        <name val="Calibri  "/>
        <charset val="238"/>
        <scheme val="none"/>
      </font>
    </dxf>
    <dxf>
      <font>
        <strike val="0"/>
        <outline val="0"/>
        <shadow val="0"/>
        <u val="none"/>
        <vertAlign val="baseline"/>
        <name val="Calibri  "/>
        <charset val="238"/>
        <scheme val="none"/>
      </font>
    </dxf>
    <dxf>
      <font>
        <strike val="0"/>
        <outline val="0"/>
        <shadow val="0"/>
        <u val="none"/>
        <vertAlign val="baseline"/>
        <name val="Calibri  "/>
        <charset val="238"/>
        <scheme val="none"/>
      </font>
    </dxf>
    <dxf>
      <font>
        <strike val="0"/>
        <outline val="0"/>
        <shadow val="0"/>
        <u val="none"/>
        <vertAlign val="baseline"/>
        <name val="Calibri  "/>
        <charset val="238"/>
        <scheme val="none"/>
      </font>
    </dxf>
    <dxf>
      <font>
        <strike val="0"/>
        <outline val="0"/>
        <shadow val="0"/>
        <u val="none"/>
        <vertAlign val="baseline"/>
        <name val="Calibri  "/>
        <charset val="238"/>
        <scheme val="none"/>
      </font>
    </dxf>
    <dxf>
      <font>
        <strike val="0"/>
        <outline val="0"/>
        <shadow val="0"/>
        <u val="none"/>
        <vertAlign val="baseline"/>
        <name val="Calibri  "/>
        <charset val="238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  "/>
        <charset val="238"/>
        <scheme val="none"/>
      </font>
    </dxf>
    <dxf>
      <font>
        <strike val="0"/>
        <outline val="0"/>
        <shadow val="0"/>
        <u val="none"/>
        <vertAlign val="baseline"/>
        <name val="Calibri  "/>
        <charset val="238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74C6C7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60DA087-CE42-4730-BD6E-BAF53244CDE7}" name="Tabela1" displayName="Tabela1" ref="A21:B43" totalsRowShown="0" headerRowDxfId="7" dataDxfId="6">
  <autoFilter ref="A21:B43" xr:uid="{560DA087-CE42-4730-BD6E-BAF53244CDE7}"/>
  <tableColumns count="2">
    <tableColumn id="1" xr3:uid="{35D0CDF2-EC42-4394-9894-564A58141ED2}" name="wybierz podstawę pobytu" dataDxfId="5"/>
    <tableColumn id="2" xr3:uid="{9981A162-E6E6-41D2-BBCF-3501A0CBCE49}" name="sposób obliczenia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8173A07-A4B5-43EC-9FAA-CF0717C47F74}" name="Tabela2" displayName="Tabela2" ref="D21:E24" totalsRowShown="0" headerRowDxfId="3" dataDxfId="2">
  <autoFilter ref="D21:E24" xr:uid="{D8173A07-A4B5-43EC-9FAA-CF0717C47F74}"/>
  <tableColumns count="2">
    <tableColumn id="1" xr3:uid="{0026C660-19E6-4E5A-9D60-58D42D6B467D}" name="wybierz rodzaj wyjazdu" dataDxfId="1"/>
    <tableColumn id="2" xr3:uid="{EB6803E1-F08D-4E04-8C95-53254FC56065}" name="sposób obliczen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801A-5E36-4256-95BF-DDB5FE435D41}">
  <dimension ref="A1:H67"/>
  <sheetViews>
    <sheetView tabSelected="1" workbookViewId="0">
      <selection activeCell="A3" sqref="A3"/>
    </sheetView>
  </sheetViews>
  <sheetFormatPr defaultRowHeight="13.8"/>
  <cols>
    <col min="1" max="1" width="28.5" customWidth="1"/>
    <col min="2" max="2" width="25" customWidth="1"/>
    <col min="3" max="3" width="39.09765625" customWidth="1"/>
    <col min="4" max="4" width="22.3984375" customWidth="1"/>
    <col min="5" max="5" width="17.19921875" customWidth="1"/>
    <col min="6" max="6" width="27" customWidth="1"/>
  </cols>
  <sheetData>
    <row r="1" spans="1:8">
      <c r="A1" s="2"/>
      <c r="B1" s="2"/>
      <c r="C1" s="1"/>
      <c r="D1" s="2"/>
      <c r="E1" s="2"/>
      <c r="F1" s="2"/>
      <c r="G1" s="2"/>
      <c r="H1" s="2"/>
    </row>
    <row r="2" spans="1:8" ht="17.7" customHeight="1">
      <c r="A2" s="12" t="s">
        <v>4</v>
      </c>
      <c r="B2" s="2"/>
      <c r="C2" s="1"/>
      <c r="D2" s="2"/>
      <c r="E2" s="2"/>
      <c r="F2" s="2"/>
      <c r="G2" s="2"/>
      <c r="H2" s="2"/>
    </row>
    <row r="3" spans="1:8" ht="19.95" customHeight="1">
      <c r="A3" s="9" t="s">
        <v>0</v>
      </c>
      <c r="B3" s="2"/>
      <c r="C3" s="1" t="s">
        <v>1</v>
      </c>
      <c r="D3" s="2" t="s">
        <v>2</v>
      </c>
      <c r="E3" s="15" t="s">
        <v>2</v>
      </c>
      <c r="F3" s="15" t="s">
        <v>2</v>
      </c>
      <c r="G3" s="2"/>
      <c r="H3" s="2"/>
    </row>
    <row r="4" spans="1:8" ht="17.7" customHeight="1">
      <c r="A4" s="12" t="s">
        <v>5</v>
      </c>
      <c r="B4" s="12" t="s">
        <v>6</v>
      </c>
      <c r="C4" s="13" t="s">
        <v>7</v>
      </c>
      <c r="D4" s="12" t="s">
        <v>8</v>
      </c>
      <c r="E4" s="12" t="s">
        <v>9</v>
      </c>
      <c r="F4" s="12" t="s">
        <v>10</v>
      </c>
      <c r="G4" s="2"/>
      <c r="H4" s="2"/>
    </row>
    <row r="5" spans="1:8" ht="15" customHeight="1">
      <c r="A5" s="4"/>
      <c r="B5" s="4"/>
      <c r="C5" s="5" t="s">
        <v>12</v>
      </c>
      <c r="D5" s="6">
        <f>SUMPRODUCT(COUNTIF(C5,"*"&amp;$D$22:$D$24&amp;"*")*$E$22:$E$24)</f>
        <v>0</v>
      </c>
      <c r="E5" s="6">
        <f>IF(AND(A5&gt;0,B5&gt;0),_xlfn.DAYS(B5,A5)+1,0)</f>
        <v>0</v>
      </c>
      <c r="F5" s="6">
        <f>D5*E5</f>
        <v>0</v>
      </c>
      <c r="G5" s="2"/>
      <c r="H5" s="2"/>
    </row>
    <row r="6" spans="1:8" ht="18" customHeight="1">
      <c r="A6" s="4"/>
      <c r="B6" s="4"/>
      <c r="C6" s="5" t="s">
        <v>12</v>
      </c>
      <c r="D6" s="6">
        <f t="shared" ref="D6:D13" si="0">SUMPRODUCT(COUNTIF(C6,"*"&amp;$D$22:$D$24&amp;"*")*$E$22:$E$24)</f>
        <v>0</v>
      </c>
      <c r="E6" s="6">
        <f t="shared" ref="E6:E13" si="1">IF(AND(A6&gt;0,B6&gt;0),_xlfn.DAYS(B6,A6)+1,0)</f>
        <v>0</v>
      </c>
      <c r="F6" s="6">
        <f>D6*E6</f>
        <v>0</v>
      </c>
      <c r="G6" s="2"/>
      <c r="H6" s="2"/>
    </row>
    <row r="7" spans="1:8" ht="16.95" customHeight="1">
      <c r="A7" s="4"/>
      <c r="B7" s="4"/>
      <c r="C7" s="5" t="s">
        <v>12</v>
      </c>
      <c r="D7" s="6">
        <f t="shared" si="0"/>
        <v>0</v>
      </c>
      <c r="E7" s="6">
        <f t="shared" si="1"/>
        <v>0</v>
      </c>
      <c r="F7" s="6">
        <f t="shared" ref="F7:F9" si="2">D7*E7</f>
        <v>0</v>
      </c>
      <c r="G7" s="2"/>
      <c r="H7" s="2"/>
    </row>
    <row r="8" spans="1:8" ht="16.95" customHeight="1">
      <c r="A8" s="4"/>
      <c r="B8" s="4"/>
      <c r="C8" s="5" t="s">
        <v>12</v>
      </c>
      <c r="D8" s="6">
        <f t="shared" si="0"/>
        <v>0</v>
      </c>
      <c r="E8" s="6">
        <f t="shared" si="1"/>
        <v>0</v>
      </c>
      <c r="F8" s="6">
        <f t="shared" si="2"/>
        <v>0</v>
      </c>
      <c r="G8" s="2"/>
      <c r="H8" s="2"/>
    </row>
    <row r="9" spans="1:8" ht="16.95" customHeight="1">
      <c r="A9" s="4"/>
      <c r="B9" s="4"/>
      <c r="C9" s="5" t="s">
        <v>12</v>
      </c>
      <c r="D9" s="6">
        <f t="shared" si="0"/>
        <v>0</v>
      </c>
      <c r="E9" s="6">
        <f t="shared" si="1"/>
        <v>0</v>
      </c>
      <c r="F9" s="6">
        <f t="shared" si="2"/>
        <v>0</v>
      </c>
      <c r="G9" s="2"/>
      <c r="H9" s="2"/>
    </row>
    <row r="10" spans="1:8" ht="16.2" customHeight="1">
      <c r="A10" s="4"/>
      <c r="B10" s="4"/>
      <c r="C10" s="5" t="s">
        <v>12</v>
      </c>
      <c r="D10" s="6">
        <f t="shared" si="0"/>
        <v>0</v>
      </c>
      <c r="E10" s="6">
        <f t="shared" si="1"/>
        <v>0</v>
      </c>
      <c r="F10" s="6">
        <v>0</v>
      </c>
      <c r="G10" s="2"/>
      <c r="H10" s="2"/>
    </row>
    <row r="11" spans="1:8" ht="16.95" customHeight="1">
      <c r="A11" s="4"/>
      <c r="B11" s="4"/>
      <c r="C11" s="5" t="s">
        <v>12</v>
      </c>
      <c r="D11" s="6">
        <f t="shared" si="0"/>
        <v>0</v>
      </c>
      <c r="E11" s="6">
        <f t="shared" si="1"/>
        <v>0</v>
      </c>
      <c r="F11" s="6">
        <v>0</v>
      </c>
      <c r="G11" s="2"/>
      <c r="H11" s="2"/>
    </row>
    <row r="12" spans="1:8" ht="16.5" customHeight="1">
      <c r="A12" s="4"/>
      <c r="B12" s="4"/>
      <c r="C12" s="5" t="s">
        <v>12</v>
      </c>
      <c r="D12" s="6">
        <f t="shared" si="0"/>
        <v>0</v>
      </c>
      <c r="E12" s="6">
        <f t="shared" si="1"/>
        <v>0</v>
      </c>
      <c r="F12" s="6">
        <v>0</v>
      </c>
      <c r="G12" s="2"/>
      <c r="H12" s="2"/>
    </row>
    <row r="13" spans="1:8" ht="15.45" customHeight="1">
      <c r="A13" s="4"/>
      <c r="B13" s="4"/>
      <c r="C13" s="5" t="s">
        <v>12</v>
      </c>
      <c r="D13" s="6">
        <f t="shared" si="0"/>
        <v>0</v>
      </c>
      <c r="E13" s="6">
        <f t="shared" si="1"/>
        <v>0</v>
      </c>
      <c r="F13" s="6">
        <v>0</v>
      </c>
      <c r="G13" s="2"/>
      <c r="H13" s="2"/>
    </row>
    <row r="14" spans="1:8" ht="16.5" customHeight="1">
      <c r="A14" s="3"/>
      <c r="B14" s="2"/>
      <c r="C14" s="1"/>
      <c r="D14" s="2"/>
      <c r="E14" s="2"/>
      <c r="F14" s="2"/>
      <c r="G14" s="2"/>
      <c r="H14" s="2"/>
    </row>
    <row r="15" spans="1:8" ht="15" customHeight="1">
      <c r="A15" s="3"/>
      <c r="B15" s="2"/>
      <c r="C15" s="10" t="s">
        <v>14</v>
      </c>
      <c r="D15" s="7">
        <f>SUM(F5:F14)</f>
        <v>0</v>
      </c>
      <c r="E15" s="2"/>
      <c r="F15" s="2"/>
      <c r="G15" s="2"/>
      <c r="H15" s="2"/>
    </row>
    <row r="16" spans="1:8" ht="15">
      <c r="A16" s="3"/>
      <c r="B16" s="2"/>
      <c r="C16" s="10" t="s">
        <v>15</v>
      </c>
      <c r="D16" s="14" t="str">
        <f>IF(D15&lt;300,"TAK","NIE")</f>
        <v>TAK</v>
      </c>
      <c r="E16" s="2"/>
      <c r="F16" s="2"/>
      <c r="G16" s="2"/>
      <c r="H16" s="2"/>
    </row>
    <row r="17" spans="1:8" ht="30">
      <c r="A17" s="3"/>
      <c r="B17" s="2"/>
      <c r="C17" s="10" t="s">
        <v>16</v>
      </c>
      <c r="D17" s="14" t="str">
        <f>IF(AND(G28="TAK",G29="TAK",G30="TAK",G31="TAK",G32="TAK"),"TAK","NIE")</f>
        <v>TAK</v>
      </c>
      <c r="E17" s="2"/>
      <c r="F17" s="2"/>
      <c r="G17" s="2"/>
      <c r="H17" s="2"/>
    </row>
    <row r="18" spans="1:8" ht="15">
      <c r="A18" s="3"/>
      <c r="B18" s="2"/>
      <c r="C18" s="10" t="s">
        <v>17</v>
      </c>
      <c r="D18" s="14" t="str">
        <f>IF(AND(D16="tak",D17="tak"),"TAK","NIE")</f>
        <v>TAK</v>
      </c>
      <c r="E18" s="2"/>
      <c r="F18" s="2"/>
      <c r="G18" s="2"/>
      <c r="H18" s="2"/>
    </row>
    <row r="19" spans="1:8">
      <c r="A19" s="3"/>
      <c r="B19" s="2"/>
      <c r="C19" s="1"/>
      <c r="D19" s="2"/>
      <c r="E19" s="2"/>
      <c r="F19" s="2"/>
      <c r="G19" s="2"/>
      <c r="H19" s="2"/>
    </row>
    <row r="20" spans="1:8">
      <c r="A20" s="2"/>
      <c r="B20" s="2"/>
      <c r="C20" s="1"/>
      <c r="D20" s="2"/>
      <c r="E20" s="2"/>
      <c r="F20" s="2"/>
      <c r="G20" s="2"/>
      <c r="H20" s="2"/>
    </row>
    <row r="21" spans="1:8">
      <c r="A21" s="2" t="s">
        <v>3</v>
      </c>
      <c r="B21" s="2" t="s">
        <v>18</v>
      </c>
      <c r="C21" s="1"/>
      <c r="D21" s="2" t="s">
        <v>12</v>
      </c>
      <c r="E21" s="2" t="s">
        <v>18</v>
      </c>
      <c r="F21" s="2"/>
      <c r="G21" s="2"/>
      <c r="H21" s="2"/>
    </row>
    <row r="22" spans="1:8" ht="18" customHeight="1">
      <c r="A22" s="2" t="s">
        <v>19</v>
      </c>
      <c r="B22" s="2">
        <v>1</v>
      </c>
      <c r="C22" s="1"/>
      <c r="D22" s="2" t="s">
        <v>20</v>
      </c>
      <c r="E22" s="2">
        <v>0</v>
      </c>
      <c r="F22" s="2"/>
      <c r="G22" s="2"/>
      <c r="H22" s="2"/>
    </row>
    <row r="23" spans="1:8" ht="30" customHeight="1">
      <c r="A23" s="2" t="s">
        <v>21</v>
      </c>
      <c r="B23" s="2">
        <v>1</v>
      </c>
      <c r="C23" s="1"/>
      <c r="D23" s="2" t="s">
        <v>22</v>
      </c>
      <c r="E23" s="2">
        <v>1</v>
      </c>
      <c r="F23" s="2"/>
      <c r="G23" s="2"/>
      <c r="H23" s="2"/>
    </row>
    <row r="24" spans="1:8">
      <c r="A24" s="2" t="s">
        <v>23</v>
      </c>
      <c r="B24" s="2">
        <v>1</v>
      </c>
      <c r="C24" s="1"/>
      <c r="D24" s="2"/>
      <c r="E24" s="2"/>
      <c r="F24" s="2"/>
      <c r="G24" s="2"/>
      <c r="H24" s="2"/>
    </row>
    <row r="25" spans="1:8">
      <c r="A25" s="2" t="s">
        <v>24</v>
      </c>
      <c r="B25" s="2">
        <v>1</v>
      </c>
      <c r="C25" s="1"/>
      <c r="D25" s="2"/>
      <c r="E25" s="2"/>
      <c r="F25" s="2"/>
      <c r="G25" s="2"/>
      <c r="H25" s="2"/>
    </row>
    <row r="26" spans="1:8">
      <c r="A26" s="2" t="s">
        <v>25</v>
      </c>
      <c r="B26" s="2">
        <v>1</v>
      </c>
      <c r="C26" s="1"/>
      <c r="D26" s="2"/>
      <c r="E26" s="2"/>
      <c r="F26" s="2"/>
      <c r="G26" s="2" t="s">
        <v>2</v>
      </c>
      <c r="H26" s="2"/>
    </row>
    <row r="27" spans="1:8" ht="17.7" customHeight="1">
      <c r="A27" s="11" t="s">
        <v>26</v>
      </c>
      <c r="B27" s="2">
        <v>0.5</v>
      </c>
      <c r="C27" s="1"/>
      <c r="D27" s="2"/>
      <c r="E27" s="2"/>
      <c r="F27" s="2"/>
      <c r="G27" s="8" t="s">
        <v>11</v>
      </c>
      <c r="H27" s="2"/>
    </row>
    <row r="28" spans="1:8" ht="18.45" customHeight="1">
      <c r="A28" s="11" t="s">
        <v>27</v>
      </c>
      <c r="B28" s="2">
        <v>0.5</v>
      </c>
      <c r="C28" s="1"/>
      <c r="D28" s="2"/>
      <c r="E28" s="2"/>
      <c r="F28" s="2"/>
      <c r="G28" s="6" t="str">
        <f>IF(F5&lt;180,"TAK","NIE")</f>
        <v>TAK</v>
      </c>
      <c r="H28" s="2"/>
    </row>
    <row r="29" spans="1:8" ht="18" customHeight="1">
      <c r="A29" s="2" t="s">
        <v>28</v>
      </c>
      <c r="B29" s="2">
        <v>0.5</v>
      </c>
      <c r="C29" s="1"/>
      <c r="D29" s="2"/>
      <c r="E29" s="2"/>
      <c r="F29" s="2"/>
      <c r="G29" s="6" t="str">
        <f>IF(F6&lt;180,"TAK","NIE")</f>
        <v>TAK</v>
      </c>
      <c r="H29" s="2"/>
    </row>
    <row r="30" spans="1:8">
      <c r="A30" s="11" t="s">
        <v>29</v>
      </c>
      <c r="B30" s="2">
        <v>0.5</v>
      </c>
      <c r="C30" s="1"/>
      <c r="D30" s="2"/>
      <c r="E30" s="2"/>
      <c r="F30" s="2"/>
      <c r="G30" s="6" t="str">
        <f t="shared" ref="G30:G32" si="3">IF(F7&lt;180,"TAK","NIE")</f>
        <v>TAK</v>
      </c>
      <c r="H30" s="2"/>
    </row>
    <row r="31" spans="1:8" ht="16.5" customHeight="1">
      <c r="A31" s="11" t="s">
        <v>30</v>
      </c>
      <c r="B31" s="2">
        <v>0.5</v>
      </c>
      <c r="C31" s="1"/>
      <c r="D31" s="2"/>
      <c r="E31" s="2"/>
      <c r="F31" s="2"/>
      <c r="G31" s="6" t="str">
        <f t="shared" si="3"/>
        <v>TAK</v>
      </c>
      <c r="H31" s="2"/>
    </row>
    <row r="32" spans="1:8" ht="17.7" customHeight="1">
      <c r="A32" s="2" t="s">
        <v>31</v>
      </c>
      <c r="B32" s="2">
        <v>0</v>
      </c>
      <c r="C32" s="1"/>
      <c r="D32" s="2"/>
      <c r="E32" s="2"/>
      <c r="F32" s="2"/>
      <c r="G32" s="6" t="str">
        <f t="shared" si="3"/>
        <v>TAK</v>
      </c>
      <c r="H32" s="2"/>
    </row>
    <row r="33" spans="1:8" ht="16.2" customHeight="1">
      <c r="A33" s="11" t="s">
        <v>32</v>
      </c>
      <c r="B33" s="2">
        <v>0</v>
      </c>
      <c r="C33" s="1"/>
      <c r="D33" s="2"/>
      <c r="E33" s="2"/>
      <c r="F33" s="2"/>
      <c r="G33" s="6" t="s">
        <v>13</v>
      </c>
      <c r="H33" s="2"/>
    </row>
    <row r="34" spans="1:8" ht="17.7" customHeight="1">
      <c r="A34" s="11" t="s">
        <v>33</v>
      </c>
      <c r="B34" s="2">
        <v>0</v>
      </c>
      <c r="C34" s="1"/>
      <c r="D34" s="2"/>
      <c r="E34" s="2"/>
      <c r="F34" s="2"/>
      <c r="G34" s="6" t="s">
        <v>13</v>
      </c>
      <c r="H34" s="2"/>
    </row>
    <row r="35" spans="1:8" ht="16.95" customHeight="1">
      <c r="A35" s="2" t="s">
        <v>34</v>
      </c>
      <c r="B35" s="2">
        <v>0</v>
      </c>
      <c r="C35" s="1"/>
      <c r="D35" s="2"/>
      <c r="E35" s="2"/>
      <c r="F35" s="2"/>
      <c r="G35" s="6" t="s">
        <v>13</v>
      </c>
      <c r="H35" s="2"/>
    </row>
    <row r="36" spans="1:8" ht="18" customHeight="1">
      <c r="A36" s="2" t="s">
        <v>35</v>
      </c>
      <c r="B36" s="2">
        <v>0</v>
      </c>
      <c r="C36" s="1"/>
      <c r="D36" s="2"/>
      <c r="E36" s="2"/>
      <c r="F36" s="2"/>
      <c r="G36" s="6" t="s">
        <v>13</v>
      </c>
      <c r="H36" s="2"/>
    </row>
    <row r="37" spans="1:8">
      <c r="A37" s="2" t="s">
        <v>36</v>
      </c>
      <c r="B37" s="2">
        <v>1</v>
      </c>
      <c r="C37" s="1"/>
      <c r="D37" s="2"/>
      <c r="E37" s="2"/>
      <c r="F37" s="2"/>
      <c r="G37" s="2"/>
      <c r="H37" s="2"/>
    </row>
    <row r="38" spans="1:8" ht="21.45" customHeight="1">
      <c r="A38" s="2" t="s">
        <v>37</v>
      </c>
      <c r="B38" s="2">
        <v>1</v>
      </c>
      <c r="C38" s="1"/>
      <c r="D38" s="2"/>
      <c r="E38" s="2"/>
      <c r="F38" s="2"/>
      <c r="G38" s="2"/>
      <c r="H38" s="2"/>
    </row>
    <row r="39" spans="1:8" ht="31.95" customHeight="1">
      <c r="A39" s="2" t="s">
        <v>38</v>
      </c>
      <c r="B39" s="2">
        <v>0.5</v>
      </c>
      <c r="C39" s="1"/>
      <c r="D39" s="2"/>
      <c r="E39" s="2"/>
      <c r="F39" s="2"/>
      <c r="G39" s="2"/>
      <c r="H39" s="2"/>
    </row>
    <row r="40" spans="1:8" ht="28.2" customHeight="1">
      <c r="A40" s="2" t="s">
        <v>39</v>
      </c>
      <c r="B40" s="2">
        <v>0</v>
      </c>
      <c r="C40" s="1"/>
      <c r="D40" s="2"/>
      <c r="E40" s="2"/>
      <c r="F40" s="2"/>
      <c r="G40" s="2"/>
      <c r="H40" s="2"/>
    </row>
    <row r="41" spans="1:8">
      <c r="A41" s="2" t="s">
        <v>40</v>
      </c>
      <c r="B41" s="2">
        <v>0</v>
      </c>
      <c r="C41" s="1"/>
      <c r="D41" s="2"/>
      <c r="E41" s="2"/>
      <c r="F41" s="2"/>
      <c r="G41" s="2"/>
      <c r="H41" s="2"/>
    </row>
    <row r="42" spans="1:8">
      <c r="A42" s="2" t="s">
        <v>41</v>
      </c>
      <c r="B42" s="2">
        <v>0</v>
      </c>
      <c r="C42" s="1"/>
      <c r="D42" s="2"/>
      <c r="E42" s="2"/>
      <c r="F42" s="2"/>
      <c r="G42" s="2"/>
      <c r="H42" s="2"/>
    </row>
    <row r="43" spans="1:8">
      <c r="A43" s="2" t="s">
        <v>42</v>
      </c>
      <c r="B43" s="2">
        <v>0</v>
      </c>
      <c r="C43" s="1"/>
      <c r="D43" s="2"/>
      <c r="E43" s="2"/>
      <c r="F43" s="2"/>
      <c r="G43" s="2"/>
      <c r="H43" s="2"/>
    </row>
    <row r="44" spans="1:8">
      <c r="A44" s="2"/>
      <c r="B44" s="2"/>
      <c r="C44" s="1"/>
      <c r="D44" s="2"/>
      <c r="E44" s="2"/>
      <c r="F44" s="2"/>
      <c r="G44" s="2"/>
      <c r="H44" s="2"/>
    </row>
    <row r="45" spans="1:8">
      <c r="G45" s="2"/>
      <c r="H45" s="2"/>
    </row>
    <row r="46" spans="1:8">
      <c r="G46" s="2"/>
      <c r="H46" s="2"/>
    </row>
    <row r="47" spans="1:8">
      <c r="G47" s="2"/>
      <c r="H47" s="2"/>
    </row>
    <row r="48" spans="1:8">
      <c r="G48" s="2"/>
      <c r="H48" s="2"/>
    </row>
    <row r="49" spans="7:8">
      <c r="G49" s="2"/>
      <c r="H49" s="2"/>
    </row>
    <row r="50" spans="7:8">
      <c r="G50" s="2"/>
      <c r="H50" s="2"/>
    </row>
    <row r="51" spans="7:8">
      <c r="G51" s="2"/>
      <c r="H51" s="2"/>
    </row>
    <row r="52" spans="7:8">
      <c r="G52" s="2"/>
      <c r="H52" s="2"/>
    </row>
    <row r="53" spans="7:8">
      <c r="G53" s="2"/>
      <c r="H53" s="2"/>
    </row>
    <row r="54" spans="7:8">
      <c r="G54" s="2"/>
      <c r="H54" s="2"/>
    </row>
    <row r="55" spans="7:8">
      <c r="G55" s="2"/>
      <c r="H55" s="2"/>
    </row>
    <row r="56" spans="7:8">
      <c r="G56" s="2"/>
      <c r="H56" s="2"/>
    </row>
    <row r="57" spans="7:8">
      <c r="G57" s="2"/>
      <c r="H57" s="2"/>
    </row>
    <row r="58" spans="7:8">
      <c r="G58" s="2"/>
      <c r="H58" s="2"/>
    </row>
    <row r="59" spans="7:8">
      <c r="G59" s="2"/>
      <c r="H59" s="2"/>
    </row>
    <row r="60" spans="7:8">
      <c r="G60" s="2"/>
      <c r="H60" s="2"/>
    </row>
    <row r="61" spans="7:8">
      <c r="G61" s="2"/>
      <c r="H61" s="2"/>
    </row>
    <row r="62" spans="7:8">
      <c r="G62" s="2"/>
      <c r="H62" s="2"/>
    </row>
    <row r="63" spans="7:8">
      <c r="G63" s="2"/>
      <c r="H63" s="2"/>
    </row>
    <row r="64" spans="7:8">
      <c r="G64" s="2"/>
      <c r="H64" s="2"/>
    </row>
    <row r="65" spans="7:8">
      <c r="G65" s="2"/>
      <c r="H65" s="2"/>
    </row>
    <row r="66" spans="7:8">
      <c r="G66" s="2"/>
      <c r="H66" s="2"/>
    </row>
    <row r="67" spans="7:8">
      <c r="G67" s="2"/>
      <c r="H67" s="2"/>
    </row>
  </sheetData>
  <conditionalFormatting sqref="D16:D18">
    <cfRule type="cellIs" dxfId="11" priority="1" operator="equal">
      <formula>"NIE"</formula>
    </cfRule>
    <cfRule type="cellIs" dxfId="10" priority="2" operator="equal">
      <formula>"TAK"</formula>
    </cfRule>
  </conditionalFormatting>
  <conditionalFormatting sqref="G28:G32">
    <cfRule type="cellIs" dxfId="9" priority="7" operator="equal">
      <formula>"NIE"</formula>
    </cfRule>
  </conditionalFormatting>
  <conditionalFormatting sqref="G28:G36">
    <cfRule type="cellIs" dxfId="8" priority="8" operator="equal">
      <formula>"NIE"</formula>
    </cfRule>
  </conditionalFormatting>
  <dataValidations count="1">
    <dataValidation type="list" allowBlank="1" showInputMessage="1" showErrorMessage="1" sqref="C5:C13" xr:uid="{1390CB80-1B0F-4C72-BFE9-A8B1E1632DDB}">
      <formula1>$D$21:$D$24</formula1>
    </dataValidation>
  </dataValidation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WUW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Jakóbik Jadwiga</cp:lastModifiedBy>
  <dcterms:created xsi:type="dcterms:W3CDTF">2024-05-24T12:28:59Z</dcterms:created>
  <dcterms:modified xsi:type="dcterms:W3CDTF">2025-06-22T06:51:25Z</dcterms:modified>
</cp:coreProperties>
</file>